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<sst xmlns="http://schemas.openxmlformats.org/spreadsheetml/2006/main" count="58" uniqueCount="58">
  <si>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</si>
  <si>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ASB010</t>
  </si>
  <si>
    <t xml:space="preserve">m</t>
  </si>
  <si>
    <t xml:space="preserve">Acometida general de saneamiento.</t>
  </si>
  <si>
    <r>
      <rPr>
        <sz val="8.25"/>
        <color rgb="FF000000"/>
        <rFont val="Arial"/>
        <family val="2"/>
      </rPr>
      <t xml:space="preserve">Acometida general de saneamiento, para la evacuación de aguas residuales y/o pluviales a la red general del municipio, con una pendiente mínima del 2%, para la evacuación de aguas residuales y/o pluviales, formada por tubo de PVC liso, serie SN-2, rigidez anular nominal 2 kN/m², de 200 mm de diámetro exterior, con junta elástica, colocado sobre lecho de arena de 10 cm de espesor, debidamente compactada y nivelada con pisón vibrante de guiado manual, relleno lateral compactando hasta los riñones y posterior relleno con la misma arena hasta 30 cm por encima de la generatriz superior de la tubería, con sus correspondientes juntas y piezas especiales. Incluso lubricante para montaje y hormigón en masa HM-20/P/20/X0 para la posterior reposición del firme existente. El precio incluye la demolición y el levantado del firme existente, pero no incluye la excavación, el relleno principal ni la conexión a la red general de saneamiento.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</si>
  <si>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</si>
  <si>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</si>
  <si>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</si>
  <si>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</si>
  <si>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</si>
  <si>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</si>
  <si>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</si>
  <si>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</si>
  <si>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</si>
  <si>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</si>
  <si>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mt11tpb020d</t>
  </si>
  <si>
    <t xml:space="preserve">m</t>
  </si>
  <si>
    <t xml:space="preserve">Tubo de PVC liso, para saneamiento enterrado sin presión, serie SN-2, rigidez anular nominal 2 kN/m², de 200 mm de diámetro exterior y 4 mm de espesor, según UNE-EN 1401-1, incluso juntas de goma.</t>
  </si>
  <si>
    <t xml:space="preserve">mt11ade100a</t>
  </si>
  <si>
    <t xml:space="preserve">kg</t>
  </si>
  <si>
    <t xml:space="preserve">Lubricante para unión mediante junta elástica de tubos y accesorios.</t>
  </si>
  <si>
    <t xml:space="preserve">mt10hmf010tLc</t>
  </si>
  <si>
    <t xml:space="preserve">m³</t>
  </si>
  <si>
    <t xml:space="preserve">Hormigón HM-20/P/20/X0, fabricado en central.</t>
  </si>
  <si>
    <t xml:space="preserve">Subtotal materiales:</t>
  </si>
  <si>
    <t xml:space="preserve">Equipo y maquinaria</t>
  </si>
  <si>
    <t xml:space="preserve">mq05pdm010b</t>
  </si>
  <si>
    <t xml:space="preserve">h</t>
  </si>
  <si>
    <t xml:space="preserve">Compresor portátil eléctrico 5 m³/min de caudal.</t>
  </si>
  <si>
    <t xml:space="preserve">mq05mai030</t>
  </si>
  <si>
    <t xml:space="preserve">h</t>
  </si>
  <si>
    <t xml:space="preserve">Martillo neumático.</t>
  </si>
  <si>
    <t xml:space="preserve">mq01ret020b</t>
  </si>
  <si>
    <t xml:space="preserve">h</t>
  </si>
  <si>
    <t xml:space="preserve">Retrocargadora sobre neumáticos, de 70 kW.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</si>
  <si>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</si>
  <si>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</si>
  <si>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</si>
  <si>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</si>
  <si>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</si>
  <si>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</si>
  <si>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</si>
  <si>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</si>
  <si>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</si>
  <si>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</si>
  <si>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</si>
  <si>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</si>
  <si>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</si>
  <si>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</si>
  <si>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</si>
  <si>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</si>
  <si>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</si>
  <si>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</si>
  <si>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</si>
  <si>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</si>
  <si>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</si>
  <si>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6,89€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</si>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</sst>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82" customWidth="1"/>
    <col min="4" max="4" width="69.02" customWidth="1"/>
    <col min="5" max="5" width="16.66" customWidth="1"/>
    <col min="6" max="6" width="12.2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0.385</v>
      </c>
      <c r="F10" s="12">
        <v>14.3</v>
      </c>
      <c r="G10" s="12">
        <f ca="1">ROUND(INDIRECT(ADDRESS(ROW()+(0), COLUMN()+(-2), 1))*INDIRECT(ADDRESS(ROW()+(0), COLUMN()+(-1), 1)), 2)</f>
        <v>5.51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16.55</v>
      </c>
      <c r="G11" s="12">
        <f ca="1">ROUND(INDIRECT(ADDRESS(ROW()+(0), COLUMN()+(-2), 1))*INDIRECT(ADDRESS(ROW()+(0), COLUMN()+(-1), 1)), 2)</f>
        <v>17.38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0.003</v>
      </c>
      <c r="F12" s="12">
        <v>21.76</v>
      </c>
      <c r="G12" s="12">
        <f ca="1">ROUND(INDIRECT(ADDRESS(ROW()+(0), COLUMN()+(-2), 1))*INDIRECT(ADDRESS(ROW()+(0), COLUMN()+(-1), 1)), 2)</f>
        <v>0.07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0.09</v>
      </c>
      <c r="F13" s="14">
        <v>81.8</v>
      </c>
      <c r="G13" s="14">
        <f ca="1">ROUND(INDIRECT(ADDRESS(ROW()+(0), COLUMN()+(-2), 1))*INDIRECT(ADDRESS(ROW()+(0), COLUMN()+(-1), 1)), 2)</f>
        <v>7.36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30.32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0.787</v>
      </c>
      <c r="F16" s="12">
        <v>7.73</v>
      </c>
      <c r="G16" s="12">
        <f ca="1">ROUND(INDIRECT(ADDRESS(ROW()+(0), COLUMN()+(-2), 1))*INDIRECT(ADDRESS(ROW()+(0), COLUMN()+(-1), 1)), 2)</f>
        <v>6.08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0.787</v>
      </c>
      <c r="F17" s="12">
        <v>4.57</v>
      </c>
      <c r="G17" s="12">
        <f ca="1">ROUND(INDIRECT(ADDRESS(ROW()+(0), COLUMN()+(-2), 1))*INDIRECT(ADDRESS(ROW()+(0), COLUMN()+(-1), 1)), 2)</f>
        <v>3.6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0.035</v>
      </c>
      <c r="F18" s="12">
        <v>40.9</v>
      </c>
      <c r="G18" s="12">
        <f ca="1">ROUND(INDIRECT(ADDRESS(ROW()+(0), COLUMN()+(-2), 1))*INDIRECT(ADDRESS(ROW()+(0), COLUMN()+(-1), 1)), 2)</f>
        <v>1.43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0.255</v>
      </c>
      <c r="F19" s="14">
        <v>3.92</v>
      </c>
      <c r="G19" s="14">
        <f ca="1">ROUND(INDIRECT(ADDRESS(ROW()+(0), COLUMN()+(-2), 1))*INDIRECT(ADDRESS(ROW()+(0), COLUMN()+(-1), 1)), 2)</f>
        <v>1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1))), 2)</f>
        <v>12.11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1.386</v>
      </c>
      <c r="F22" s="12">
        <v>23.1</v>
      </c>
      <c r="G22" s="12">
        <f ca="1">ROUND(INDIRECT(ADDRESS(ROW()+(0), COLUMN()+(-2), 1))*INDIRECT(ADDRESS(ROW()+(0), COLUMN()+(-1), 1)), 2)</f>
        <v>32.02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0.693</v>
      </c>
      <c r="F23" s="12">
        <v>22.05</v>
      </c>
      <c r="G23" s="12">
        <f ca="1">ROUND(INDIRECT(ADDRESS(ROW()+(0), COLUMN()+(-2), 1))*INDIRECT(ADDRESS(ROW()+(0), COLUMN()+(-1), 1)), 2)</f>
        <v>15.28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0.201</v>
      </c>
      <c r="F24" s="12">
        <v>23.74</v>
      </c>
      <c r="G24" s="12">
        <f ca="1">ROUND(INDIRECT(ADDRESS(ROW()+(0), COLUMN()+(-2), 1))*INDIRECT(ADDRESS(ROW()+(0), COLUMN()+(-1), 1)), 2)</f>
        <v>4.77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3">
        <v>0.201</v>
      </c>
      <c r="F25" s="14">
        <v>21.9</v>
      </c>
      <c r="G25" s="14">
        <f ca="1">ROUND(INDIRECT(ADDRESS(ROW()+(0), COLUMN()+(-2), 1))*INDIRECT(ADDRESS(ROW()+(0), COLUMN()+(-1), 1)), 2)</f>
        <v>4.4</v>
      </c>
    </row>
    <row r="26" spans="1:7" ht="13.50" thickBot="1" customHeight="1">
      <c r="A26" s="15"/>
      <c r="B26" s="15"/>
      <c r="C26" s="15"/>
      <c r="D26" s="15"/>
      <c r="E26" s="9" t="s">
        <v>52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1))), 2)</f>
        <v>56.47</v>
      </c>
    </row>
    <row r="27" spans="1:7" ht="13.50" thickBot="1" customHeight="1">
      <c r="A27" s="15">
        <v>4</v>
      </c>
      <c r="B27" s="15"/>
      <c r="C27" s="15"/>
      <c r="D27" s="18" t="s">
        <v>53</v>
      </c>
      <c r="E27" s="18"/>
      <c r="F27" s="15"/>
      <c r="G27" s="15"/>
    </row>
    <row r="28" spans="1:7" ht="13.50" thickBot="1" customHeight="1">
      <c r="A28" s="19"/>
      <c r="B28" s="19"/>
      <c r="C28" s="20" t="s">
        <v>54</v>
      </c>
      <c r="D28" s="19" t="s">
        <v>55</v>
      </c>
      <c r="E28" s="13">
        <v>4</v>
      </c>
      <c r="F28" s="14">
        <f ca="1">ROUND(SUM(INDIRECT(ADDRESS(ROW()+(-2), COLUMN()+(1), 1)),INDIRECT(ADDRESS(ROW()+(-8), COLUMN()+(1), 1)),INDIRECT(ADDRESS(ROW()+(-14), COLUMN()+(1), 1))), 2)</f>
        <v>98.9</v>
      </c>
      <c r="G28" s="14">
        <f ca="1">ROUND(INDIRECT(ADDRESS(ROW()+(0), COLUMN()+(-2), 1))*INDIRECT(ADDRESS(ROW()+(0), COLUMN()+(-1), 1))/100, 2)</f>
        <v>3.96</v>
      </c>
    </row>
    <row r="29" spans="1:7" ht="13.50" thickBot="1" customHeight="1">
      <c r="A29" s="21" t="s">
        <v>56</v>
      </c>
      <c r="B29" s="21"/>
      <c r="C29" s="22"/>
      <c r="D29" s="23"/>
      <c r="E29" s="24" t="s">
        <v>57</v>
      </c>
      <c r="F29" s="25"/>
      <c r="G29" s="26">
        <f ca="1">ROUND(SUM(INDIRECT(ADDRESS(ROW()+(-1), COLUMN()+(0), 1)),INDIRECT(ADDRESS(ROW()+(-3), COLUMN()+(0), 1)),INDIRECT(ADDRESS(ROW()+(-9), COLUMN()+(0), 1)),INDIRECT(ADDRESS(ROW()+(-15), COLUMN()+(0), 1))), 2)</f>
        <v>102.86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D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