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<sst xmlns="http://schemas.openxmlformats.org/spreadsheetml/2006/main" count="41" uniqueCount="41">
  <si>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</si>
  <si>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IFI010</t>
  </si>
  <si>
    <t xml:space="preserve">Ud</t>
  </si>
  <si>
    <t xml:space="preserve">Instalación interior para aseo.</t>
  </si>
  <si>
    <r>
      <rPr>
        <sz val="8.25"/>
        <color rgb="FF000000"/>
        <rFont val="Arial"/>
        <family val="2"/>
      </rPr>
      <t xml:space="preserve">Instalación interior de fontanería para aseo con dotación para: inodoro, lavabo sencillo, realizada con tubo de polietileno reticulado (PE-X), para la red de agua fría y caliente que conecta la derivación particular o una de sus ramificaciones con cada uno de los aparatos sanitarios, con los diámetros necesarios para cada punto de servicio. Incluso llaves de paso de cuarto húmedo para el corte del suministro de agua, de polietileno reticulado (PE-X), material auxiliar para montaje y sujeción a la obra, derivación particular, accesorios de derivaciones. El precio no incluye las ayudas de albañilería para instalaciones.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</si>
  <si>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</si>
  <si>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</si>
  <si>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</si>
  <si>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</si>
  <si>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</si>
  <si>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</si>
  <si>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</si>
  <si>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mt37tpu400a</t>
  </si>
  <si>
    <t xml:space="preserve">Ud</t>
  </si>
  <si>
    <t xml:space="preserve">Material auxiliar para montaje y sujeción a la obra de las tuberías de polietileno reticulado (PE-Xa), serie 5, de 16 mm de diámetro exterior.</t>
  </si>
  <si>
    <t xml:space="preserve">mt37tpu010ag</t>
  </si>
  <si>
    <t xml:space="preserve">m</t>
  </si>
  <si>
    <t xml:space="preserve">Tubo de polietileno reticulado (PE-Xa), serie 5, de 16 mm de diámetro exterior, PN=6 atm y 1,8 mm de espesor, suministrado en rollos, según UNE-EN ISO 15875-2, con el precio incrementado el 30% en concepto de accesorios y piezas especiales.</t>
  </si>
  <si>
    <t xml:space="preserve">mt37tpu400b</t>
  </si>
  <si>
    <t xml:space="preserve">Ud</t>
  </si>
  <si>
    <t xml:space="preserve">Material auxiliar para montaje y sujeción a la obra de las tuberías de polietileno reticulado (PE-Xa), serie 5, de 20 mm de diámetro exterior.</t>
  </si>
  <si>
    <t xml:space="preserve">mt37tpu010bg</t>
  </si>
  <si>
    <t xml:space="preserve">m</t>
  </si>
  <si>
    <t xml:space="preserve">Tubo de polietileno reticulado (PE-Xa), serie 5, de 20 mm de diámetro exterior, PN=6 atm y 1,9 mm de espesor, suministrado en rollos, según UNE-EN ISO 15875-2, con el precio incrementado el 30% en concepto de accesorios y piezas especiales.</t>
  </si>
  <si>
    <t xml:space="preserve">mt37avu022b</t>
  </si>
  <si>
    <t xml:space="preserve">Ud</t>
  </si>
  <si>
    <t xml:space="preserve">Válvula de esfera, de latón, de 20 mm de diámetro.</t>
  </si>
  <si>
    <t xml:space="preserve">Subtotal materiales:</t>
  </si>
  <si>
    <t xml:space="preserve">Mano de obra</t>
  </si>
  <si>
    <t xml:space="preserve">mo008</t>
  </si>
  <si>
    <t xml:space="preserve">h</t>
  </si>
  <si>
    <t xml:space="preserve">Oficial 1ª fontanero.</t>
  </si>
  <si>
    <t xml:space="preserve">mo107</t>
  </si>
  <si>
    <t xml:space="preserve">h</t>
  </si>
  <si>
    <t xml:space="preserve">Ayudante fontanero.</t>
  </si>
  <si>
    <t xml:space="preserve">Subtotal mano de obra:</t>
  </si>
  <si>
    <t xml:space="preserve">Costes directos complementarios</t>
  </si>
  <si>
    <t xml:space="preserve">%</t>
  </si>
  <si>
    <t xml:space="preserve">Costes directos complementarios</t>
  </si>
  <si>
    <t xml:space="preserve">Coste de mantenimiento decenal: 41,69€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</si>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</sst>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6.46" customWidth="1"/>
    <col min="2" max="2" width="6.12" customWidth="1"/>
    <col min="3" max="3" width="7.99" customWidth="1"/>
    <col min="4" max="4" width="73.95" customWidth="1"/>
    <col min="5" max="5" width="14.11" customWidth="1"/>
    <col min="6" max="6" width="9.86"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24.00" thickBot="1" customHeight="1">
      <c r="A10" s="1" t="s">
        <v>12</v>
      </c>
      <c r="B10" s="1"/>
      <c r="C10" s="10" t="s">
        <v>13</v>
      </c>
      <c r="D10" s="1" t="s">
        <v>14</v>
      </c>
      <c r="E10" s="11">
        <v>8.1</v>
      </c>
      <c r="F10" s="12">
        <v>0.13</v>
      </c>
      <c r="G10" s="12">
        <f ca="1">ROUND(INDIRECT(ADDRESS(ROW()+(0), COLUMN()+(-2), 1))*INDIRECT(ADDRESS(ROW()+(0), COLUMN()+(-1), 1)), 2)</f>
        <v>1.05</v>
      </c>
    </row>
    <row r="11" spans="1:7" ht="34.50" thickBot="1" customHeight="1">
      <c r="A11" s="1" t="s">
        <v>15</v>
      </c>
      <c r="B11" s="1"/>
      <c r="C11" s="10" t="s">
        <v>16</v>
      </c>
      <c r="D11" s="1" t="s">
        <v>17</v>
      </c>
      <c r="E11" s="11">
        <v>8.1</v>
      </c>
      <c r="F11" s="12">
        <v>3.25</v>
      </c>
      <c r="G11" s="12">
        <f ca="1">ROUND(INDIRECT(ADDRESS(ROW()+(0), COLUMN()+(-2), 1))*INDIRECT(ADDRESS(ROW()+(0), COLUMN()+(-1), 1)), 2)</f>
        <v>26.33</v>
      </c>
    </row>
    <row r="12" spans="1:7" ht="24.00" thickBot="1" customHeight="1">
      <c r="A12" s="1" t="s">
        <v>18</v>
      </c>
      <c r="B12" s="1"/>
      <c r="C12" s="10" t="s">
        <v>19</v>
      </c>
      <c r="D12" s="1" t="s">
        <v>20</v>
      </c>
      <c r="E12" s="11">
        <v>15</v>
      </c>
      <c r="F12" s="12">
        <v>0.16</v>
      </c>
      <c r="G12" s="12">
        <f ca="1">ROUND(INDIRECT(ADDRESS(ROW()+(0), COLUMN()+(-2), 1))*INDIRECT(ADDRESS(ROW()+(0), COLUMN()+(-1), 1)), 2)</f>
        <v>2.4</v>
      </c>
    </row>
    <row r="13" spans="1:7" ht="34.50" thickBot="1" customHeight="1">
      <c r="A13" s="1" t="s">
        <v>21</v>
      </c>
      <c r="B13" s="1"/>
      <c r="C13" s="10" t="s">
        <v>22</v>
      </c>
      <c r="D13" s="1" t="s">
        <v>23</v>
      </c>
      <c r="E13" s="11">
        <v>15</v>
      </c>
      <c r="F13" s="12">
        <v>4.22</v>
      </c>
      <c r="G13" s="12">
        <f ca="1">ROUND(INDIRECT(ADDRESS(ROW()+(0), COLUMN()+(-2), 1))*INDIRECT(ADDRESS(ROW()+(0), COLUMN()+(-1), 1)), 2)</f>
        <v>63.3</v>
      </c>
    </row>
    <row r="14" spans="1:7" ht="13.50" thickBot="1" customHeight="1">
      <c r="A14" s="1" t="s">
        <v>24</v>
      </c>
      <c r="B14" s="1"/>
      <c r="C14" s="10" t="s">
        <v>25</v>
      </c>
      <c r="D14" s="1" t="s">
        <v>26</v>
      </c>
      <c r="E14" s="13">
        <v>2</v>
      </c>
      <c r="F14" s="14">
        <v>28.91</v>
      </c>
      <c r="G14" s="14">
        <f ca="1">ROUND(INDIRECT(ADDRESS(ROW()+(0), COLUMN()+(-2), 1))*INDIRECT(ADDRESS(ROW()+(0), COLUMN()+(-1), 1)), 2)</f>
        <v>57.82</v>
      </c>
    </row>
    <row r="15" spans="1:7" ht="13.50" thickBot="1" customHeight="1">
      <c r="A15" s="15"/>
      <c r="B15" s="15"/>
      <c r="C15" s="15"/>
      <c r="D15" s="15"/>
      <c r="E15" s="9" t="s">
        <v>27</v>
      </c>
      <c r="F15" s="9"/>
      <c r="G15" s="17">
        <f ca="1">ROUND(SUM(INDIRECT(ADDRESS(ROW()+(-1), COLUMN()+(0), 1)),INDIRECT(ADDRESS(ROW()+(-2), COLUMN()+(0), 1)),INDIRECT(ADDRESS(ROW()+(-3), COLUMN()+(0), 1)),INDIRECT(ADDRESS(ROW()+(-4), COLUMN()+(0), 1)),INDIRECT(ADDRESS(ROW()+(-5), COLUMN()+(0), 1))), 2)</f>
        <v>150.9</v>
      </c>
    </row>
    <row r="16" spans="1:7" ht="13.50" thickBot="1" customHeight="1">
      <c r="A16" s="15">
        <v>2</v>
      </c>
      <c r="B16" s="15"/>
      <c r="C16" s="15"/>
      <c r="D16" s="18" t="s">
        <v>28</v>
      </c>
      <c r="E16" s="18"/>
      <c r="F16" s="15"/>
      <c r="G16" s="15"/>
    </row>
    <row r="17" spans="1:7" ht="13.50" thickBot="1" customHeight="1">
      <c r="A17" s="1" t="s">
        <v>29</v>
      </c>
      <c r="B17" s="1"/>
      <c r="C17" s="10" t="s">
        <v>30</v>
      </c>
      <c r="D17" s="1" t="s">
        <v>31</v>
      </c>
      <c r="E17" s="11">
        <v>4.835</v>
      </c>
      <c r="F17" s="12">
        <v>23.74</v>
      </c>
      <c r="G17" s="12">
        <f ca="1">ROUND(INDIRECT(ADDRESS(ROW()+(0), COLUMN()+(-2), 1))*INDIRECT(ADDRESS(ROW()+(0), COLUMN()+(-1), 1)), 2)</f>
        <v>114.78</v>
      </c>
    </row>
    <row r="18" spans="1:7" ht="13.50" thickBot="1" customHeight="1">
      <c r="A18" s="1" t="s">
        <v>32</v>
      </c>
      <c r="B18" s="1"/>
      <c r="C18" s="10" t="s">
        <v>33</v>
      </c>
      <c r="D18" s="1" t="s">
        <v>34</v>
      </c>
      <c r="E18" s="13">
        <v>4.835</v>
      </c>
      <c r="F18" s="14">
        <v>21.9</v>
      </c>
      <c r="G18" s="14">
        <f ca="1">ROUND(INDIRECT(ADDRESS(ROW()+(0), COLUMN()+(-2), 1))*INDIRECT(ADDRESS(ROW()+(0), COLUMN()+(-1), 1)), 2)</f>
        <v>105.89</v>
      </c>
    </row>
    <row r="19" spans="1:7" ht="13.50" thickBot="1" customHeight="1">
      <c r="A19" s="15"/>
      <c r="B19" s="15"/>
      <c r="C19" s="15"/>
      <c r="D19" s="15"/>
      <c r="E19" s="9" t="s">
        <v>35</v>
      </c>
      <c r="F19" s="9"/>
      <c r="G19" s="17">
        <f ca="1">ROUND(SUM(INDIRECT(ADDRESS(ROW()+(-1), COLUMN()+(0), 1)),INDIRECT(ADDRESS(ROW()+(-2), COLUMN()+(0), 1))), 2)</f>
        <v>220.67</v>
      </c>
    </row>
    <row r="20" spans="1:7" ht="13.50" thickBot="1" customHeight="1">
      <c r="A20" s="15">
        <v>3</v>
      </c>
      <c r="B20" s="15"/>
      <c r="C20" s="15"/>
      <c r="D20" s="18" t="s">
        <v>36</v>
      </c>
      <c r="E20" s="18"/>
      <c r="F20" s="15"/>
      <c r="G20" s="15"/>
    </row>
    <row r="21" spans="1:7" ht="13.50" thickBot="1" customHeight="1">
      <c r="A21" s="19"/>
      <c r="B21" s="19"/>
      <c r="C21" s="20" t="s">
        <v>37</v>
      </c>
      <c r="D21" s="19" t="s">
        <v>38</v>
      </c>
      <c r="E21" s="13">
        <v>2</v>
      </c>
      <c r="F21" s="14">
        <f ca="1">ROUND(SUM(INDIRECT(ADDRESS(ROW()+(-2), COLUMN()+(1), 1)),INDIRECT(ADDRESS(ROW()+(-6), COLUMN()+(1), 1))), 2)</f>
        <v>371.57</v>
      </c>
      <c r="G21" s="14">
        <f ca="1">ROUND(INDIRECT(ADDRESS(ROW()+(0), COLUMN()+(-2), 1))*INDIRECT(ADDRESS(ROW()+(0), COLUMN()+(-1), 1))/100, 2)</f>
        <v>7.43</v>
      </c>
    </row>
    <row r="22" spans="1:7" ht="13.50" thickBot="1" customHeight="1">
      <c r="A22" s="21" t="s">
        <v>39</v>
      </c>
      <c r="B22" s="21"/>
      <c r="C22" s="22"/>
      <c r="D22" s="23"/>
      <c r="E22" s="24" t="s">
        <v>40</v>
      </c>
      <c r="F22" s="25"/>
      <c r="G22" s="26">
        <f ca="1">ROUND(SUM(INDIRECT(ADDRESS(ROW()+(-1), COLUMN()+(0), 1)),INDIRECT(ADDRESS(ROW()+(-3), COLUMN()+(0), 1)),INDIRECT(ADDRESS(ROW()+(-7), COLUMN()+(0), 1))), 2)</f>
        <v>379</v>
      </c>
    </row>
  </sheetData>
  <mergeCells count="24">
    <mergeCell ref="A1:G1"/>
    <mergeCell ref="C3:G3"/>
    <mergeCell ref="A5:G5"/>
    <mergeCell ref="A8:B8"/>
    <mergeCell ref="A9:B9"/>
    <mergeCell ref="D9:E9"/>
    <mergeCell ref="A10:B10"/>
    <mergeCell ref="A11:B11"/>
    <mergeCell ref="A12:B12"/>
    <mergeCell ref="A13:B13"/>
    <mergeCell ref="A14:B14"/>
    <mergeCell ref="A15:B15"/>
    <mergeCell ref="E15:F15"/>
    <mergeCell ref="A16:B16"/>
    <mergeCell ref="D16:E16"/>
    <mergeCell ref="A17:B17"/>
    <mergeCell ref="A18:B18"/>
    <mergeCell ref="A19:B19"/>
    <mergeCell ref="E19:F19"/>
    <mergeCell ref="A20:B20"/>
    <mergeCell ref="D20:E20"/>
    <mergeCell ref="A21:B21"/>
    <mergeCell ref="A22:D22"/>
    <mergeCell ref="E22:F22"/>
  </mergeCells>
  <pageMargins left="0.147638" right="0.147638" top="0.206693" bottom="0.206693" header="0.0" footer="0.0"/>
  <pageSetup paperSize="9" orientation="portrait"/>
  <rowBreaks count="0" manualBreakCount="0">
    </rowBreaks>
</worksheet>
</file>